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Sort\"/>
    </mc:Choice>
  </mc:AlternateContent>
  <bookViews>
    <workbookView xWindow="0" yWindow="0" windowWidth="20490" windowHeight="7545"/>
  </bookViews>
  <sheets>
    <sheet name="2018-2019 Club Budget" sheetId="1" r:id="rId1"/>
  </sheets>
  <calcPr calcId="162913"/>
  <webPublishing codePage="1252"/>
</workbook>
</file>

<file path=xl/calcChain.xml><?xml version="1.0" encoding="utf-8"?>
<calcChain xmlns="http://schemas.openxmlformats.org/spreadsheetml/2006/main">
  <c r="E3" i="1" l="1"/>
  <c r="D3" i="1"/>
  <c r="C3" i="1"/>
  <c r="E48" i="1"/>
  <c r="E47" i="1"/>
  <c r="E46" i="1"/>
  <c r="E49" i="1"/>
  <c r="E50" i="1"/>
  <c r="E51" i="1"/>
  <c r="E52" i="1"/>
  <c r="E36" i="1"/>
  <c r="E37" i="1"/>
  <c r="E34" i="1"/>
  <c r="E33" i="1"/>
  <c r="E32" i="1"/>
  <c r="E38" i="1"/>
  <c r="E26" i="1"/>
  <c r="E27" i="1"/>
  <c r="E9" i="1"/>
  <c r="E6" i="1"/>
  <c r="E45" i="1" l="1"/>
  <c r="E53" i="1"/>
  <c r="E54" i="1"/>
  <c r="E35" i="1"/>
  <c r="E39" i="1"/>
  <c r="E40" i="1"/>
  <c r="E41" i="1"/>
  <c r="E20" i="1"/>
  <c r="E19" i="1"/>
  <c r="E21" i="1"/>
  <c r="E22" i="1"/>
  <c r="E23" i="1"/>
  <c r="E24" i="1"/>
  <c r="E25" i="1"/>
  <c r="E28" i="1"/>
  <c r="E8" i="1"/>
  <c r="E7" i="1"/>
  <c r="E10" i="1"/>
  <c r="E11" i="1"/>
  <c r="E12" i="1"/>
  <c r="E13" i="1"/>
  <c r="E14" i="1"/>
  <c r="E15" i="1"/>
  <c r="D55" i="1"/>
  <c r="C55" i="1"/>
  <c r="D42" i="1"/>
  <c r="C42" i="1"/>
  <c r="D29" i="1"/>
  <c r="C29" i="1"/>
  <c r="C16" i="1"/>
  <c r="D16" i="1"/>
  <c r="H15" i="1" l="1"/>
  <c r="H16" i="1"/>
  <c r="E55" i="1"/>
  <c r="E42" i="1"/>
  <c r="E29" i="1"/>
  <c r="E16" i="1"/>
  <c r="H17" i="1" l="1"/>
</calcChain>
</file>

<file path=xl/sharedStrings.xml><?xml version="1.0" encoding="utf-8"?>
<sst xmlns="http://schemas.openxmlformats.org/spreadsheetml/2006/main" count="57" uniqueCount="38">
  <si>
    <t>Difference</t>
  </si>
  <si>
    <t>Income 1</t>
  </si>
  <si>
    <t>Income 2</t>
  </si>
  <si>
    <t>Extra income</t>
  </si>
  <si>
    <t>Total</t>
  </si>
  <si>
    <t>Actual balance</t>
  </si>
  <si>
    <t>Projected balance</t>
  </si>
  <si>
    <t>Total
Projected Cost</t>
  </si>
  <si>
    <t>Total
Actual Cost</t>
  </si>
  <si>
    <t>Total
Difference</t>
  </si>
  <si>
    <t>Projected
Cost</t>
  </si>
  <si>
    <t>Actual
Cost</t>
  </si>
  <si>
    <t>Amount</t>
  </si>
  <si>
    <t>Summary Table</t>
  </si>
  <si>
    <t>Balance</t>
  </si>
  <si>
    <t>Education</t>
  </si>
  <si>
    <t>Membership</t>
  </si>
  <si>
    <t>Badges</t>
  </si>
  <si>
    <t>Award Pins</t>
  </si>
  <si>
    <t>Public Relations</t>
  </si>
  <si>
    <t>Everything Else</t>
  </si>
  <si>
    <t>Bank Expenses</t>
  </si>
  <si>
    <t>Progress Charts</t>
  </si>
  <si>
    <t>Ballots</t>
  </si>
  <si>
    <t>YOUR TM CLUB NAME Budget</t>
  </si>
  <si>
    <t>Award Ribbons / Certificates</t>
  </si>
  <si>
    <t>Contest Supplies</t>
  </si>
  <si>
    <t>New Banner</t>
  </si>
  <si>
    <t>Website Domains</t>
  </si>
  <si>
    <t>Meetup Fees</t>
  </si>
  <si>
    <t>Flyer Printing</t>
  </si>
  <si>
    <t>Brochure Printing</t>
  </si>
  <si>
    <t>New Guest Folders</t>
  </si>
  <si>
    <t>Meeting Room Rental</t>
  </si>
  <si>
    <t>Easy Speak Donation</t>
  </si>
  <si>
    <t>Total Income</t>
  </si>
  <si>
    <t>Actual Income Source</t>
  </si>
  <si>
    <t>Projected Income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</si>
</sst>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2" x14ac:knownFonts="1">
    <font>
      <sz val="11"/>
      <name val="Trebuchet MS"/>
      <family val="2"/>
      <scheme val="minor"/>
    </font>
    <font>
      <sz val="8"/>
      <name val="Arial"/>
      <family val="2"/>
    </font>
    <font>
      <sz val="10"/>
      <name val="Trebuchet MS"/>
      <family val="1"/>
      <scheme val="minor"/>
    </font>
    <font>
      <sz val="8"/>
      <name val="Trebuchet MS"/>
      <family val="2"/>
      <scheme val="minor"/>
    </font>
    <font>
      <b/>
      <sz val="12"/>
      <name val="Trebuchet MS"/>
      <family val="2"/>
      <scheme val="major"/>
    </font>
    <font>
      <sz val="16"/>
      <name val="Trebuchet MS"/>
      <family val="2"/>
      <scheme val="major"/>
    </font>
    <font>
      <b/>
      <sz val="16"/>
      <color theme="1"/>
      <name val="Trebuchet MS"/>
      <family val="2"/>
      <scheme val="major"/>
    </font>
    <font>
      <b/>
      <sz val="11"/>
      <name val="Trebuchet MS"/>
      <family val="2"/>
      <scheme val="minor"/>
    </font>
    <font>
      <b/>
      <sz val="11"/>
      <color theme="0"/>
      <name val="Trebuchet MS"/>
      <family val="2"/>
      <scheme val="minor"/>
    </font>
    <font>
      <sz val="11"/>
      <name val="Trebuchet MS"/>
      <family val="2"/>
      <scheme val="minor"/>
    </font>
    <font>
      <sz val="11"/>
      <color theme="0"/>
      <name val="Trebuchet MS"/>
      <family val="2"/>
      <scheme val="minor"/>
    </font>
    <font>
      <sz val="11"/>
      <name val="Trebuchet MS"/>
      <family val="1"/>
      <scheme val="minor"/>
    </font>
  </fonts>
  <fills count="6">
    <fill>
      <patternFill patternType="none"/>
    </fill>
    <fill>
      <patternFill patternType="gray125"/>
    </fill>
    <fill>
      <patternFill patternType="solid">
        <fgColor theme="0"/>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79998168889431442"/>
        <bgColor indexed="64"/>
      </patternFill>
    </fill>
  </fills>
  <borders count="10">
    <border>
      <left/>
      <right/>
      <top/>
      <bottom/>
      <diagonal/>
    </border>
    <border>
      <left/>
      <right style="thin">
        <color theme="4" tint="-0.249977111117893"/>
      </right>
      <top/>
      <bottom/>
      <diagonal/>
    </border>
    <border>
      <left/>
      <right/>
      <top style="thin">
        <color theme="0"/>
      </top>
      <bottom style="thin">
        <color theme="4" tint="-0.499984740745262"/>
      </bottom>
      <diagonal/>
    </border>
    <border>
      <left style="thin">
        <color theme="4" tint="-0.499984740745262"/>
      </left>
      <right/>
      <top/>
      <bottom/>
      <diagonal/>
    </border>
    <border>
      <left/>
      <right style="thin">
        <color theme="4" tint="-0.499984740745262"/>
      </right>
      <top/>
      <bottom/>
      <diagonal/>
    </border>
    <border>
      <left/>
      <right/>
      <top/>
      <bottom style="thin">
        <color theme="4" tint="-0.499984740745262"/>
      </bottom>
      <diagonal/>
    </border>
    <border>
      <left/>
      <right/>
      <top style="thin">
        <color theme="4" tint="-0.499984740745262"/>
      </top>
      <bottom/>
      <diagonal/>
    </border>
    <border>
      <left style="thin">
        <color theme="4" tint="-0.249977111117893"/>
      </left>
      <right/>
      <top/>
      <bottom/>
      <diagonal/>
    </border>
    <border>
      <left/>
      <right/>
      <top style="medium">
        <color theme="4" tint="-0.499984740745262"/>
      </top>
      <bottom/>
      <diagonal/>
    </border>
    <border>
      <left/>
      <right/>
      <top/>
      <bottom style="thin">
        <color theme="9" tint="0.79998168889431442"/>
      </bottom>
      <diagonal/>
    </border>
  </borders>
  <cellStyleXfs count="13">
    <xf numFmtId="0" fontId="0" fillId="0" borderId="0">
      <alignment vertical="center"/>
    </xf>
    <xf numFmtId="0" fontId="6" fillId="0" borderId="0" applyNumberFormat="0" applyFill="0" applyBorder="0" applyProtection="0">
      <alignment horizontal="left"/>
    </xf>
    <xf numFmtId="0" fontId="8" fillId="3" borderId="0" applyNumberFormat="0" applyProtection="0">
      <alignment horizontal="right" vertical="center"/>
    </xf>
    <xf numFmtId="0" fontId="8" fillId="3" borderId="0" applyNumberFormat="0" applyAlignment="0" applyProtection="0"/>
    <xf numFmtId="0" fontId="8" fillId="3" borderId="0" applyProtection="0">
      <alignment horizontal="center" vertical="center" wrapText="1"/>
    </xf>
    <xf numFmtId="6" fontId="7" fillId="4" borderId="2" applyProtection="0">
      <alignment vertical="center"/>
    </xf>
    <xf numFmtId="6" fontId="9" fillId="5" borderId="0" applyFont="0" applyAlignment="0">
      <alignment vertical="center"/>
    </xf>
    <xf numFmtId="6" fontId="9" fillId="0" borderId="0" applyFont="0" applyFill="0" applyBorder="0" applyAlignment="0">
      <alignment vertical="center" wrapText="1"/>
    </xf>
    <xf numFmtId="0" fontId="9" fillId="5" borderId="3" applyNumberFormat="0" applyFont="0" applyAlignment="0">
      <alignment vertical="center"/>
    </xf>
    <xf numFmtId="6" fontId="9" fillId="5" borderId="5" applyNumberFormat="0" applyFont="0" applyFill="0" applyAlignment="0">
      <alignment vertical="center"/>
    </xf>
    <xf numFmtId="6" fontId="9" fillId="5" borderId="6" applyNumberFormat="0" applyFont="0" applyFill="0" applyAlignment="0">
      <alignment vertical="center"/>
    </xf>
    <xf numFmtId="6" fontId="9" fillId="5" borderId="3" applyNumberFormat="0" applyFont="0" applyFill="0" applyAlignment="0">
      <alignment vertical="center"/>
    </xf>
    <xf numFmtId="6" fontId="9" fillId="5" borderId="4" applyNumberFormat="0" applyFont="0" applyFill="0" applyAlignment="0">
      <alignment vertical="center"/>
    </xf>
  </cellStyleXfs>
  <cellXfs count="51">
    <xf numFmtId="0" fontId="0" fillId="0" borderId="0" xfId="0">
      <alignment vertical="center"/>
    </xf>
    <xf numFmtId="0" fontId="2" fillId="0" borderId="0" xfId="0" applyFont="1" applyFill="1" applyBorder="1" applyAlignment="1">
      <alignment vertical="center" wrapText="1"/>
    </xf>
    <xf numFmtId="0" fontId="0" fillId="0" borderId="0" xfId="0" applyAlignment="1">
      <alignment vertical="center" wrapText="1"/>
    </xf>
    <xf numFmtId="0" fontId="3" fillId="0" borderId="0" xfId="0" applyFont="1" applyFill="1" applyBorder="1" applyAlignment="1">
      <alignment vertical="center" wrapText="1"/>
    </xf>
    <xf numFmtId="0" fontId="0" fillId="0" borderId="0" xfId="0" applyNumberFormat="1" applyFont="1" applyFill="1" applyAlignment="1">
      <alignment vertical="center" wrapText="1"/>
    </xf>
    <xf numFmtId="0" fontId="4" fillId="2" borderId="0" xfId="1" applyFont="1" applyFill="1" applyBorder="1" applyAlignment="1">
      <alignment horizontal="left" vertical="center" wrapText="1"/>
    </xf>
    <xf numFmtId="0" fontId="0" fillId="0" borderId="0" xfId="0" applyAlignment="1">
      <alignment vertical="center"/>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0" fontId="8" fillId="3" borderId="0" xfId="3" applyAlignment="1">
      <alignment horizontal="left" vertical="center" wrapText="1"/>
    </xf>
    <xf numFmtId="0" fontId="8" fillId="3" borderId="0" xfId="3" applyAlignment="1">
      <alignment horizontal="left" vertical="center" wrapText="1"/>
    </xf>
    <xf numFmtId="0" fontId="8" fillId="3" borderId="0" xfId="4">
      <alignment horizontal="center" vertical="center" wrapText="1"/>
    </xf>
    <xf numFmtId="0" fontId="8" fillId="3" borderId="0" xfId="3" applyNumberFormat="1" applyAlignment="1">
      <alignment horizontal="left" vertical="center" wrapText="1"/>
    </xf>
    <xf numFmtId="0" fontId="8" fillId="3" borderId="0" xfId="3" applyNumberFormat="1" applyAlignment="1">
      <alignment vertical="center"/>
    </xf>
    <xf numFmtId="6" fontId="0" fillId="0" borderId="0" xfId="7" applyFont="1" applyFill="1" applyBorder="1" applyAlignment="1">
      <alignment vertical="center" wrapText="1"/>
    </xf>
    <xf numFmtId="6" fontId="2" fillId="0" borderId="0" xfId="7" applyFont="1" applyFill="1" applyBorder="1" applyAlignment="1">
      <alignment vertical="center" wrapText="1"/>
    </xf>
    <xf numFmtId="6" fontId="4" fillId="2" borderId="0" xfId="7" applyFont="1" applyFill="1" applyBorder="1" applyAlignment="1">
      <alignment horizontal="left" vertical="center" wrapText="1"/>
    </xf>
    <xf numFmtId="6" fontId="0" fillId="0" borderId="0" xfId="7" applyFont="1" applyAlignment="1">
      <alignment vertical="center" wrapText="1"/>
    </xf>
    <xf numFmtId="6" fontId="0" fillId="0" borderId="0" xfId="7" applyFont="1" applyAlignment="1">
      <alignment vertical="center"/>
    </xf>
    <xf numFmtId="6" fontId="0" fillId="0" borderId="0" xfId="7" applyFont="1" applyFill="1" applyAlignment="1">
      <alignment vertical="center" wrapText="1"/>
    </xf>
    <xf numFmtId="0" fontId="0" fillId="5" borderId="3" xfId="8" applyFont="1">
      <alignment vertical="center"/>
    </xf>
    <xf numFmtId="6" fontId="0" fillId="5" borderId="3" xfId="8" applyNumberFormat="1" applyFont="1">
      <alignment vertical="center"/>
    </xf>
    <xf numFmtId="6" fontId="2" fillId="0" borderId="3" xfId="11" applyFont="1" applyFill="1" applyAlignment="1">
      <alignment vertical="center" wrapText="1"/>
    </xf>
    <xf numFmtId="0" fontId="5" fillId="2" borderId="0" xfId="1" applyFont="1" applyFill="1" applyBorder="1" applyAlignment="1">
      <alignment horizontal="left" vertical="center"/>
    </xf>
    <xf numFmtId="6" fontId="3" fillId="0" borderId="0" xfId="11" applyFont="1" applyFill="1" applyBorder="1" applyAlignment="1">
      <alignment vertical="center" wrapText="1"/>
    </xf>
    <xf numFmtId="6" fontId="2" fillId="0" borderId="0" xfId="11" applyFont="1" applyFill="1" applyBorder="1" applyAlignment="1">
      <alignment vertical="center" wrapText="1"/>
    </xf>
    <xf numFmtId="6" fontId="0" fillId="5" borderId="0" xfId="9" applyNumberFormat="1" applyFont="1" applyBorder="1">
      <alignment vertical="center"/>
    </xf>
    <xf numFmtId="0" fontId="8" fillId="3" borderId="7" xfId="3" applyBorder="1" applyAlignment="1">
      <alignment horizontal="left" vertical="center" wrapText="1"/>
    </xf>
    <xf numFmtId="6" fontId="0" fillId="5" borderId="4" xfId="12" applyNumberFormat="1" applyFont="1" applyAlignment="1">
      <alignment vertical="center"/>
    </xf>
    <xf numFmtId="6" fontId="0" fillId="5" borderId="0" xfId="9" applyNumberFormat="1" applyFont="1" applyBorder="1" applyAlignment="1">
      <alignment vertical="center"/>
    </xf>
    <xf numFmtId="0" fontId="8" fillId="3" borderId="0" xfId="3" applyFont="1" applyFill="1" applyBorder="1" applyAlignment="1">
      <alignment horizontal="left" vertical="center" wrapText="1"/>
    </xf>
    <xf numFmtId="6" fontId="0" fillId="0" borderId="0" xfId="7" applyNumberFormat="1" applyFont="1" applyFill="1" applyBorder="1" applyAlignment="1">
      <alignment vertical="center" wrapText="1"/>
    </xf>
    <xf numFmtId="6" fontId="0" fillId="0" borderId="0" xfId="7" applyNumberFormat="1" applyFont="1" applyFill="1" applyBorder="1" applyAlignment="1">
      <alignment vertical="center"/>
    </xf>
    <xf numFmtId="6" fontId="2" fillId="0" borderId="0" xfId="7" applyNumberFormat="1" applyFont="1" applyFill="1" applyBorder="1" applyAlignment="1">
      <alignment vertical="center" wrapText="1"/>
    </xf>
    <xf numFmtId="6" fontId="0" fillId="5" borderId="0" xfId="6" applyNumberFormat="1" applyFont="1" applyAlignment="1">
      <alignment vertical="center"/>
    </xf>
    <xf numFmtId="6" fontId="0" fillId="5" borderId="0" xfId="6" applyNumberFormat="1" applyFont="1" applyFill="1" applyBorder="1" applyAlignment="1">
      <alignment vertical="center"/>
    </xf>
    <xf numFmtId="6" fontId="0" fillId="5" borderId="5" xfId="9" applyNumberFormat="1" applyFont="1" applyFill="1" applyBorder="1" applyAlignment="1">
      <alignment vertical="center"/>
    </xf>
    <xf numFmtId="0" fontId="0" fillId="0" borderId="0" xfId="0" applyBorder="1">
      <alignment vertical="center"/>
    </xf>
    <xf numFmtId="0" fontId="8" fillId="3" borderId="8" xfId="3" applyFont="1" applyFill="1" applyBorder="1" applyAlignment="1">
      <alignment horizontal="left" vertical="center" wrapText="1"/>
    </xf>
    <xf numFmtId="6" fontId="0" fillId="5" borderId="0" xfId="10" applyNumberFormat="1" applyFont="1" applyFill="1" applyBorder="1" applyAlignment="1">
      <alignment vertical="center"/>
    </xf>
    <xf numFmtId="0" fontId="10" fillId="3" borderId="9" xfId="0" applyFont="1" applyFill="1" applyBorder="1">
      <alignment vertical="center"/>
    </xf>
    <xf numFmtId="0" fontId="0" fillId="0" borderId="6" xfId="0" applyBorder="1" applyAlignment="1">
      <alignment vertical="center"/>
    </xf>
    <xf numFmtId="0" fontId="8" fillId="3" borderId="0" xfId="2" applyFont="1" applyFill="1" applyBorder="1" applyAlignment="1">
      <alignment horizontal="right" vertical="center" wrapText="1"/>
    </xf>
    <xf numFmtId="6" fontId="7" fillId="5" borderId="0" xfId="9" applyFont="1" applyBorder="1" applyAlignment="1">
      <alignment vertical="center"/>
    </xf>
    <xf numFmtId="6" fontId="7" fillId="5" borderId="0" xfId="9" applyNumberFormat="1" applyFont="1" applyFill="1" applyBorder="1" applyAlignment="1">
      <alignment vertical="center"/>
    </xf>
    <xf numFmtId="6" fontId="7" fillId="5" borderId="0" xfId="9" applyNumberFormat="1" applyFont="1" applyFill="1" applyBorder="1">
      <alignment vertical="center"/>
    </xf>
    <xf numFmtId="0" fontId="8" fillId="3" borderId="0" xfId="2" applyAlignment="1">
      <alignment horizontal="lef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xf>
  </cellXfs>
  <cellStyles count="13">
    <cellStyle name="Amounts" xfId="7"/>
    <cellStyle name="Bottom border" xfId="9"/>
    <cellStyle name="Heading 1" xfId="2" builtinId="16" customBuiltin="1"/>
    <cellStyle name="Heading 2" xfId="3" builtinId="17" customBuiltin="1"/>
    <cellStyle name="Heading 3" xfId="4" builtinId="18" customBuiltin="1"/>
    <cellStyle name="Heading 4" xfId="5" builtinId="19" customBuiltin="1"/>
    <cellStyle name="Left border" xfId="11"/>
    <cellStyle name="Normal" xfId="0" builtinId="0" customBuiltin="1"/>
    <cellStyle name="Right border" xfId="12"/>
    <cellStyle name="Summary amounts" xfId="6"/>
    <cellStyle name="Summary text" xfId="8"/>
    <cellStyle name="Title" xfId="1" builtinId="15" customBuiltin="1"/>
    <cellStyle name="Top border" xfId="10"/>
  </cellStyles>
  <dxfs count="65">
    <dxf>
      <font>
        <b val="0"/>
        <i val="0"/>
        <strike val="0"/>
        <condense val="0"/>
        <extend val="0"/>
        <outline val="0"/>
        <shadow val="0"/>
        <u val="none"/>
        <vertAlign val="baseline"/>
        <sz val="11"/>
        <color auto="1"/>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1"/>
        <color auto="1"/>
        <name val="Trebuchet MS"/>
        <scheme val="minor"/>
      </font>
      <alignment horizontal="general" vertical="center" textRotation="0" wrapText="0" relativeIndent="0" justifyLastLine="0" shrinkToFit="0" readingOrder="0"/>
    </dxf>
    <dxf>
      <numFmt numFmtId="10" formatCode="&quot;$&quot;#,##0_);[Red]\(&quot;$&quot;#,##0\)"/>
    </dxf>
    <dxf>
      <font>
        <b val="0"/>
        <i val="0"/>
        <strike val="0"/>
        <condense val="0"/>
        <extend val="0"/>
        <outline val="0"/>
        <shadow val="0"/>
        <u val="none"/>
        <vertAlign val="baseline"/>
        <sz val="11"/>
        <color auto="1"/>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1"/>
        <color auto="1"/>
        <name val="Trebuchet MS"/>
        <scheme val="minor"/>
      </font>
      <alignment vertical="center" textRotation="0" justifyLastLine="0" shrinkToFit="0" readingOrder="0"/>
    </dxf>
    <dxf>
      <numFmt numFmtId="10" formatCode="&quot;$&quot;#,##0_);[Red]\(&quot;$&quot;#,##0\)"/>
    </dxf>
    <dxf>
      <font>
        <strike val="0"/>
        <outline val="0"/>
        <shadow val="0"/>
        <u val="none"/>
        <vertAlign val="baseline"/>
        <sz val="11"/>
        <color auto="1"/>
        <name val="Trebuchet MS"/>
        <scheme val="minor"/>
      </font>
      <alignment vertical="center" textRotation="0" justifyLastLine="0" shrinkToFit="0" readingOrder="0"/>
    </dxf>
    <dxf>
      <numFmt numFmtId="10" formatCode="&quot;$&quot;#,##0_);[Red]\(&quot;$&quot;#,##0\)"/>
    </dxf>
    <dxf>
      <font>
        <b val="0"/>
        <i val="0"/>
        <strike val="0"/>
        <condense val="0"/>
        <extend val="0"/>
        <outline val="0"/>
        <shadow val="0"/>
        <u val="none"/>
        <vertAlign val="baseline"/>
        <sz val="11"/>
        <color auto="1"/>
        <name val="Trebuchet MS"/>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color rgb="FFC00000"/>
      </font>
    </dxf>
    <dxf>
      <font>
        <b val="0"/>
        <i val="0"/>
        <color rgb="FFC00000"/>
      </font>
    </dxf>
    <dxf>
      <font>
        <b/>
        <i val="0"/>
        <strike val="0"/>
        <condense val="0"/>
        <extend val="0"/>
        <outline val="0"/>
        <shadow val="0"/>
        <u val="none"/>
        <vertAlign val="baseline"/>
        <sz val="11"/>
        <color auto="1"/>
        <name val="Trebuchet MS"/>
        <scheme val="minor"/>
      </font>
      <numFmt numFmtId="10" formatCode="&quot;$&quot;#,##0_);[Red]\(&quot;$&quot;#,##0\)"/>
      <fill>
        <patternFill patternType="solid">
          <fgColor indexed="64"/>
          <bgColor theme="9" tint="0.79998168889431442"/>
        </patternFill>
      </fill>
    </dxf>
    <dxf>
      <font>
        <b/>
        <i val="0"/>
        <strike val="0"/>
        <condense val="0"/>
        <extend val="0"/>
        <outline val="0"/>
        <shadow val="0"/>
        <u val="none"/>
        <vertAlign val="baseline"/>
        <sz val="11"/>
        <color auto="1"/>
        <name val="Trebuchet MS"/>
        <scheme val="minor"/>
      </font>
      <numFmt numFmtId="10" formatCode="&quot;$&quot;#,##0_);[Red]\(&quot;$&quot;#,##0\)"/>
      <fill>
        <patternFill patternType="solid">
          <fgColor indexed="64"/>
          <bgColor theme="9" tint="0.79998168889431442"/>
        </patternFill>
      </fill>
    </dxf>
    <dxf>
      <font>
        <b/>
        <i val="0"/>
        <strike val="0"/>
        <condense val="0"/>
        <extend val="0"/>
        <outline val="0"/>
        <shadow val="0"/>
        <u val="none"/>
        <vertAlign val="baseline"/>
        <sz val="11"/>
        <color auto="1"/>
        <name val="Trebuchet MS"/>
        <scheme val="minor"/>
      </font>
      <numFmt numFmtId="10" formatCode="&quot;$&quot;#,##0_);[Red]\(&quot;$&quot;#,##0\)"/>
      <fill>
        <patternFill patternType="solid">
          <fgColor indexed="64"/>
          <bgColor theme="9"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auto="1"/>
        <name val="Trebuchet MS"/>
        <scheme val="minor"/>
      </font>
      <alignment horizontal="general" vertical="center" textRotation="0" wrapText="0" indent="0" justifyLastLine="0" shrinkToFit="0" readingOrder="0"/>
    </dxf>
    <dxf>
      <border outline="0">
        <bottom style="thin">
          <color theme="4" tint="-0.499984740745262"/>
        </bottom>
      </border>
    </dxf>
    <dxf>
      <font>
        <b/>
        <i val="0"/>
        <strike val="0"/>
        <condense val="0"/>
        <extend val="0"/>
        <outline val="0"/>
        <shadow val="0"/>
        <u val="none"/>
        <vertAlign val="baseline"/>
        <sz val="11"/>
        <color theme="0"/>
        <name val="Trebuchet MS"/>
        <scheme val="minor"/>
      </font>
      <fill>
        <patternFill patternType="solid">
          <fgColor indexed="64"/>
          <bgColor theme="4" tint="-0.499984740745262"/>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0" formatCode="&quot;$&quot;#,##0_);[Red]\(&quot;$&quot;#,##0\)"/>
      <fill>
        <patternFill patternType="solid">
          <fgColor indexed="64"/>
          <bgColor theme="9"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Trebuchet MS"/>
        <scheme val="minor"/>
      </font>
      <fill>
        <patternFill patternType="solid">
          <fgColor indexed="64"/>
          <bgColor theme="4" tint="-0.499984740745262"/>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0" formatCode="&quot;$&quot;#,##0_);[Red]\(&quot;$&quot;#,##0\)"/>
      <alignment horizontal="general" vertical="center" textRotation="0" wrapText="0" indent="0" justifyLastLine="0" shrinkToFit="0" readingOrder="0"/>
    </dxf>
    <dxf>
      <font>
        <b val="0"/>
        <i val="0"/>
        <strike val="0"/>
        <condense val="0"/>
        <extend val="0"/>
        <outline val="0"/>
        <shadow val="0"/>
        <u val="none"/>
        <vertAlign val="baseline"/>
        <sz val="11"/>
        <color auto="1"/>
        <name val="Trebuchet MS"/>
        <scheme val="minor"/>
      </font>
      <numFmt numFmtId="10" formatCode="&quot;$&quot;#,##0_);[Red]\(&quot;$&quot;#,##0\)"/>
    </dxf>
    <dxf>
      <border outline="0">
        <right style="thin">
          <color theme="4" tint="-0.499984740745262"/>
        </right>
        <bottom style="thin">
          <color theme="4" tint="-0.499984740745262"/>
        </bottom>
      </border>
    </dxf>
    <dxf>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0" formatCode="&quot;$&quot;#,##0_);[Red]\(&quot;$&quot;#,##0\)"/>
      <alignment horizontal="general" vertical="center" textRotation="0" wrapText="0" indent="0" justifyLastLine="0" shrinkToFit="0" readingOrder="0"/>
    </dxf>
    <dxf>
      <font>
        <b val="0"/>
        <i val="0"/>
        <strike val="0"/>
        <condense val="0"/>
        <extend val="0"/>
        <outline val="0"/>
        <shadow val="0"/>
        <u val="none"/>
        <vertAlign val="baseline"/>
        <sz val="11"/>
        <color auto="1"/>
        <name val="Trebuchet MS"/>
        <scheme val="minor"/>
      </font>
      <numFmt numFmtId="10" formatCode="&quot;$&quot;#,##0_);[Red]\(&quot;$&quot;#,##0\)"/>
    </dxf>
    <dxf>
      <border outline="0">
        <right style="thin">
          <color theme="4" tint="-0.499984740745262"/>
        </right>
        <bottom style="thin">
          <color theme="4" tint="-0.499984740745262"/>
        </bottom>
      </border>
    </dxf>
    <dxf>
      <alignment horizontal="left" vertical="center" textRotation="0" wrapText="1" indent="0" justifyLastLine="0" shrinkToFit="0" readingOrder="0"/>
    </dxf>
    <dxf>
      <numFmt numFmtId="10" formatCode="&quot;$&quot;#,##0_);[Red]\(&quot;$&quot;#,##0\)"/>
    </dxf>
    <dxf>
      <numFmt numFmtId="10" formatCode="&quot;$&quot;#,##0_);[Red]\(&quot;$&quot;#,##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10" formatCode="&quot;$&quot;#,##0_);[Red]\(&quot;$&quot;#,##0\)"/>
    </dxf>
    <dxf>
      <numFmt numFmtId="10" formatCode="&quot;$&quot;#,##0_);[Red]\(&quot;$&quot;#,##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10" formatCode="&quot;$&quot;#,##0_);[Red]\(&quot;$&quot;#,##0\)"/>
    </dxf>
    <dxf>
      <numFmt numFmtId="10" formatCode="&quot;$&quot;#,##0_);[Red]\(&quot;$&quot;#,##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center" vertical="center" textRotation="0" wrapText="1" indent="0" justifyLastLine="0" shrinkToFit="0" readingOrder="0"/>
    </dxf>
    <dxf>
      <numFmt numFmtId="10" formatCode="&quot;$&quot;#,##0_);[Red]\(&quot;$&quot;#,##0\)"/>
    </dxf>
    <dxf>
      <numFmt numFmtId="10" formatCode="&quot;$&quot;#,##0_);[Red]\(&quot;$&quot;#,##0\)"/>
    </dxf>
    <dxf>
      <numFmt numFmtId="10" formatCode="&quot;$&quot;#,##0_);[Red]\(&quot;$&quot;#,##0\)"/>
    </dxf>
    <dxf>
      <fill>
        <patternFill>
          <bgColor theme="4" tint="0.79998168889431442"/>
        </patternFill>
      </fill>
    </dxf>
    <dxf>
      <font>
        <b/>
        <i val="0"/>
      </font>
      <fill>
        <patternFill>
          <bgColor theme="4" tint="0.39994506668294322"/>
        </patternFill>
      </fill>
      <border>
        <left style="thin">
          <color theme="4" tint="-0.24994659260841701"/>
        </left>
        <right style="thin">
          <color theme="4" tint="-0.24994659260841701"/>
        </right>
        <top style="double">
          <color theme="4" tint="-0.24994659260841701"/>
        </top>
        <bottom style="thin">
          <color theme="4" tint="-0.24994659260841701"/>
        </bottom>
      </border>
    </dxf>
    <dxf>
      <font>
        <b/>
        <i val="0"/>
        <color theme="0"/>
      </font>
      <fill>
        <patternFill>
          <bgColor theme="4" tint="-0.499984740745262"/>
        </patternFill>
      </fill>
      <border>
        <bottom style="thin">
          <color theme="0"/>
        </bottom>
      </border>
    </dxf>
    <dxf>
      <border>
        <left style="thin">
          <color theme="4" tint="-0.24994659260841701"/>
        </left>
        <right style="thin">
          <color theme="4" tint="-0.24994659260841701"/>
        </right>
        <top style="thin">
          <color theme="4" tint="-0.24994659260841701"/>
        </top>
        <bottom style="thin">
          <color theme="4" tint="-0.24994659260841701"/>
        </bottom>
      </border>
    </dxf>
    <dxf>
      <fill>
        <patternFill>
          <bgColor theme="4" tint="-0.499984740745262"/>
        </patternFill>
      </fill>
    </dxf>
    <dxf>
      <fill>
        <patternFill>
          <bgColor theme="4" tint="-0.499984740745262"/>
        </patternFill>
      </fill>
    </dxf>
    <dxf>
      <fill>
        <patternFill>
          <bgColor theme="9" tint="0.79998168889431442"/>
        </patternFill>
      </fill>
      <border diagonalUp="0" diagonalDown="0">
        <left/>
        <right/>
        <top/>
        <bottom/>
        <vertical/>
        <horizontal/>
      </border>
    </dxf>
  </dxfs>
  <tableStyles count="2" defaultTableStyle="Monthly Family Budget" defaultPivotStyle="PivotStyleLight16">
    <tableStyle name="ActualMonthlyIncome" pivot="0" count="3">
      <tableStyleElement type="wholeTable" dxfId="64"/>
      <tableStyleElement type="headerRow" dxfId="63"/>
      <tableStyleElement type="firstColumn" dxfId="62"/>
    </tableStyle>
    <tableStyle name="Monthly Family Budget" pivot="0" count="4">
      <tableStyleElement type="wholeTable" dxfId="61"/>
      <tableStyleElement type="headerRow" dxfId="60"/>
      <tableStyleElement type="totalRow" dxfId="59"/>
      <tableStyleElement type="firstRowStripe" dxfId="5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Housing" displayName="Housing" ref="B5:E16" totalsRowCount="1">
  <autoFilter ref="B5:E15"/>
  <sortState ref="B6:E15">
    <sortCondition ref="B5:B15"/>
  </sortState>
  <tableColumns count="4">
    <tableColumn id="1" name="Education" totalsRowLabel="Total" totalsRowDxfId="21"/>
    <tableColumn id="2" name="Projected_x000a_Cost" totalsRowFunction="sum" dataDxfId="57" totalsRowDxfId="20" dataCellStyle="Amounts"/>
    <tableColumn id="3" name="Actual_x000a_Cost" totalsRowFunction="sum" dataDxfId="56" totalsRowDxfId="19" dataCellStyle="Amounts"/>
    <tableColumn id="4" name="Difference" totalsRowFunction="sum" dataDxfId="55" totalsRowDxfId="18" dataCellStyle="Amounts">
      <calculatedColumnFormula>Housing[Projected
Cost]-Housing[Actual
Cost]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2.xml><?xml version="1.0" encoding="utf-8"?>
<table xmlns="http://schemas.openxmlformats.org/spreadsheetml/2006/main" id="2" name="Transportation" displayName="Transportation" ref="B18:E29" totalsRowCount="1" headerRowDxfId="54" dataDxfId="53" totalsRowDxfId="52">
  <autoFilter ref="B18:E28"/>
  <sortState ref="B19:E28">
    <sortCondition ref="B18:B28"/>
  </sortState>
  <tableColumns count="4">
    <tableColumn id="1" name="Membership" totalsRowLabel="Total" dataDxfId="8" totalsRowDxfId="7"/>
    <tableColumn id="2" name="Projected_x000a_Cost" totalsRowFunction="sum" dataDxfId="9" totalsRowDxfId="6" dataCellStyle="Amounts"/>
    <tableColumn id="3" name="Actual_x000a_Cost" totalsRowFunction="sum" dataDxfId="51" totalsRowDxfId="5" dataCellStyle="Amounts"/>
    <tableColumn id="4" name="Difference" totalsRowFunction="sum" dataDxfId="50" totalsRowDxfId="4" dataCellStyle="Amounts">
      <calculatedColumnFormula>Transportation[Projected
Cost]-Transportation[Actual
Cost]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3.xml><?xml version="1.0" encoding="utf-8"?>
<table xmlns="http://schemas.openxmlformats.org/spreadsheetml/2006/main" id="3" name="Insurance" displayName="Insurance" ref="B31:E42" totalsRowCount="1" headerRowDxfId="49" dataDxfId="48" totalsRowDxfId="47">
  <autoFilter ref="B31:E41"/>
  <sortState ref="B32:E41">
    <sortCondition ref="B31:B41"/>
  </sortState>
  <tableColumns count="4">
    <tableColumn id="1" name="Public Relations" totalsRowLabel="Total" dataDxfId="14" totalsRowDxfId="13"/>
    <tableColumn id="2" name="Projected_x000a_Cost" totalsRowFunction="sum" dataDxfId="15" totalsRowDxfId="12" dataCellStyle="Amounts"/>
    <tableColumn id="3" name="Actual_x000a_Cost" totalsRowFunction="sum" dataDxfId="46" totalsRowDxfId="11" dataCellStyle="Amounts"/>
    <tableColumn id="4" name="Difference" totalsRowFunction="sum" dataDxfId="45" totalsRowDxfId="10" dataCellStyle="Amounts">
      <calculatedColumnFormula>Insurance[Projected
Cost]-Insurance[Actual
Cost]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4.xml><?xml version="1.0" encoding="utf-8"?>
<table xmlns="http://schemas.openxmlformats.org/spreadsheetml/2006/main" id="4" name="Food" displayName="Food" ref="B44:E55" totalsRowCount="1" headerRowDxfId="44" dataDxfId="43" totalsRowDxfId="42">
  <autoFilter ref="B44:E54"/>
  <sortState ref="B45:E54">
    <sortCondition ref="B44:B54"/>
  </sortState>
  <tableColumns count="4">
    <tableColumn id="1" name="Everything Else" totalsRowLabel="Total" dataDxfId="16" totalsRowDxfId="3"/>
    <tableColumn id="2" name="Projected_x000a_Cost" totalsRowFunction="sum" dataDxfId="17" totalsRowDxfId="2" dataCellStyle="Amounts"/>
    <tableColumn id="3" name="Actual_x000a_Cost" totalsRowFunction="sum" dataDxfId="41" totalsRowDxfId="1" dataCellStyle="Amounts"/>
    <tableColumn id="4" name="Difference" totalsRowFunction="sum" dataDxfId="40" totalsRowDxfId="0" dataCellStyle="Amounts">
      <calculatedColumnFormula>Food[Projected
Cost]-Food[Actual
Cost]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5.xml><?xml version="1.0" encoding="utf-8"?>
<table xmlns="http://schemas.openxmlformats.org/spreadsheetml/2006/main" id="18" name="ProjectedMonthlyIncome" displayName="ProjectedMonthlyIncome" ref="G2:H6" totalsRowShown="0" headerRowDxfId="39" tableBorderDxfId="38" headerRowCellStyle="Heading 2">
  <autoFilter ref="G2:H6">
    <filterColumn colId="0" hiddenButton="1"/>
    <filterColumn colId="1" hiddenButton="1"/>
  </autoFilter>
  <tableColumns count="2">
    <tableColumn id="1" name="Projected Income Source" dataDxfId="37" dataCellStyle="Summary text"/>
    <tableColumn id="2" name="Amount" dataDxfId="36" dataCellStyle="Right border"/>
  </tableColumns>
  <tableStyleInfo name="ActualMonthlyIncome" showFirstColumn="0" showLastColumn="0" showRowStripes="0" showColumnStripes="0"/>
  <extLst>
    <ext xmlns:x14="http://schemas.microsoft.com/office/spreadsheetml/2009/9/main" uri="{504A1905-F514-4f6f-8877-14C23A59335A}">
      <x14:table altTextSummary="Enter Projected Monthly Income Source and Amount in this table. Total monthly income is auto calculated"/>
    </ext>
  </extLst>
</table>
</file>

<file path=xl/tables/table6.xml><?xml version="1.0" encoding="utf-8"?>
<table xmlns="http://schemas.openxmlformats.org/spreadsheetml/2006/main" id="19" name="ActualMonthlyIncome" displayName="ActualMonthlyIncome" ref="G8:H12" totalsRowShown="0" headerRowDxfId="35" tableBorderDxfId="34" headerRowCellStyle="Heading 2">
  <autoFilter ref="G8:H12">
    <filterColumn colId="0" hiddenButton="1"/>
    <filterColumn colId="1" hiddenButton="1"/>
  </autoFilter>
  <tableColumns count="2">
    <tableColumn id="1" name="Actual Income Source" dataDxfId="33" dataCellStyle="Summary text"/>
    <tableColumn id="2" name="Amount" dataDxfId="32" dataCellStyle="Summary amounts"/>
  </tableColumns>
  <tableStyleInfo name="ActualMonthlyIncome" showFirstColumn="0" showLastColumn="0" showRowStripes="1" showColumnStripes="0"/>
  <extLst>
    <ext xmlns:x14="http://schemas.microsoft.com/office/spreadsheetml/2009/9/main" uri="{504A1905-F514-4f6f-8877-14C23A59335A}">
      <x14:table altTextSummary="Enter Actual Monthly Income Source and Amount in this table. Total monthly income is auto calculated"/>
    </ext>
  </extLst>
</table>
</file>

<file path=xl/tables/table7.xml><?xml version="1.0" encoding="utf-8"?>
<table xmlns="http://schemas.openxmlformats.org/spreadsheetml/2006/main" id="22" name="Balance" displayName="Balance" ref="G14:H17" totalsRowShown="0">
  <autoFilter ref="G14:H17">
    <filterColumn colId="0" hiddenButton="1"/>
    <filterColumn colId="1" hiddenButton="1"/>
  </autoFilter>
  <tableColumns count="2">
    <tableColumn id="1" name="Balance" dataDxfId="31" dataCellStyle="Heading 2"/>
    <tableColumn id="2" name="Amount" dataDxfId="30" dataCellStyle="Summary amounts"/>
  </tableColumns>
  <tableStyleInfo name="Monthly Family Budget" showFirstColumn="1" showLastColumn="0" showRowStripes="1" showColumnStripes="0"/>
  <extLst>
    <ext xmlns:x14="http://schemas.microsoft.com/office/spreadsheetml/2009/9/main" uri="{504A1905-F514-4f6f-8877-14C23A59335A}">
      <x14:table altTextSummary="Balance items and Amounts are auto calculated in this table"/>
    </ext>
  </extLst>
</table>
</file>

<file path=xl/tables/table8.xml><?xml version="1.0" encoding="utf-8"?>
<table xmlns="http://schemas.openxmlformats.org/spreadsheetml/2006/main" id="14" name="Summary" displayName="Summary" ref="B2:E3" totalsRowShown="0" headerRowDxfId="29" tableBorderDxfId="28" headerRowCellStyle="Heading 1">
  <autoFilter ref="B2:E3">
    <filterColumn colId="0" hiddenButton="1"/>
    <filterColumn colId="1" hiddenButton="1"/>
    <filterColumn colId="2" hiddenButton="1"/>
    <filterColumn colId="3" hiddenButton="1"/>
  </autoFilter>
  <tableColumns count="4">
    <tableColumn id="1" name="Summary Table" dataDxfId="27" dataCellStyle="Bottom border"/>
    <tableColumn id="2" name="Total_x000a_Projected Cost" dataDxfId="26" dataCellStyle="Bottom border">
      <calculatedColumnFormula>Housing[[#Totals],[Projected
Cost]]+Transportation[[#Totals],[Projected
Cost]]+Insurance[[#Totals],[Projected
Cost]]+Food[[#Totals],[Projected
Cost]]</calculatedColumnFormula>
    </tableColumn>
    <tableColumn id="3" name="Total_x000a_Actual Cost" dataDxfId="25" dataCellStyle="Bottom border">
      <calculatedColumnFormula>Housing[[#Totals],[Actual
Cost]]+Transportation[[#Totals],[Actual
Cost]]+Insurance[[#Totals],[Actual
Cost]]+Food[[#Totals],[Actual
Cost]]</calculatedColumnFormula>
    </tableColumn>
    <tableColumn id="4" name="Total_x000a_Difference" dataDxfId="24" dataCellStyle="Bottom border">
      <calculatedColumnFormula>Housing[[#Totals],[Difference]]+Transportation[[#Totals],[Difference]]+Insurance[[#Totals],[Difference]]+Food[[#Totals],[Difference]]</calculatedColumnFormula>
    </tableColumn>
  </tableColumns>
  <tableStyleInfo name="ActualMonthlyIncome" showFirstColumn="0" showLastColumn="0" showRowStripes="1" showColumnStripes="0"/>
  <extLst>
    <ext xmlns:x14="http://schemas.microsoft.com/office/spreadsheetml/2009/9/main" uri="{504A1905-F514-4f6f-8877-14C23A59335A}">
      <x14:table altTextSummary="Total Projected and Actual Costs, and Total Difference are auto calculated in this summary table"/>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Origi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F7915"/>
      </a:hlink>
      <a:folHlink>
        <a:srgbClr val="996600"/>
      </a:folHlink>
    </a:clrScheme>
    <a:fontScheme name="Monthly Family Budget">
      <a:majorFont>
        <a:latin typeface="Trebuchet MS"/>
        <a:ea typeface=""/>
        <a:cs typeface=""/>
      </a:majorFont>
      <a:minorFont>
        <a:latin typeface="Trebuchet MS"/>
        <a:ea typeface=""/>
        <a:cs typeface=""/>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contourW="27500" prstMaterial="matte">
            <a:bevelT w="0" h="0"/>
            <a:contourClr>
              <a:schemeClr val="phClr">
                <a:tint val="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atMod val="350000"/>
              </a:schemeClr>
              <a:schemeClr val="phClr">
                <a:tint val="83000"/>
              </a:schemeClr>
            </a:duotone>
          </a:blip>
          <a:tile tx="0" ty="0" sx="100000" sy="100000" flip="x" algn="t"/>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J81"/>
  <sheetViews>
    <sheetView showGridLines="0" tabSelected="1" zoomScaleNormal="100" workbookViewId="0">
      <selection activeCell="B1" sqref="B1"/>
    </sheetView>
  </sheetViews>
  <sheetFormatPr defaultRowHeight="30" customHeight="1" x14ac:dyDescent="0.3"/>
  <cols>
    <col min="1" max="1" width="2.625" customWidth="1"/>
    <col min="2" max="2" width="24.625" customWidth="1"/>
    <col min="3" max="3" width="20" customWidth="1"/>
    <col min="4" max="4" width="18.625" customWidth="1"/>
    <col min="5" max="5" width="22" customWidth="1"/>
    <col min="6" max="6" width="3.875" customWidth="1"/>
    <col min="7" max="7" width="32.25" customWidth="1"/>
    <col min="8" max="8" width="20" customWidth="1"/>
    <col min="9" max="9" width="18.625" style="20" customWidth="1"/>
    <col min="10" max="10" width="22" customWidth="1"/>
    <col min="11" max="11" width="2.625" customWidth="1"/>
  </cols>
  <sheetData>
    <row r="1" spans="2:10" s="6" customFormat="1" ht="39.950000000000003" customHeight="1" x14ac:dyDescent="0.3">
      <c r="B1" s="25" t="s">
        <v>24</v>
      </c>
      <c r="C1" s="25"/>
      <c r="D1" s="25"/>
      <c r="E1" s="25"/>
      <c r="F1" s="25"/>
      <c r="G1" s="25"/>
      <c r="H1" s="25"/>
      <c r="I1" s="18"/>
      <c r="J1" s="5"/>
    </row>
    <row r="2" spans="2:10" ht="30" customHeight="1" x14ac:dyDescent="0.3">
      <c r="B2" s="48" t="s">
        <v>13</v>
      </c>
      <c r="C2" s="44" t="s">
        <v>7</v>
      </c>
      <c r="D2" s="44" t="s">
        <v>8</v>
      </c>
      <c r="E2" s="44" t="s">
        <v>9</v>
      </c>
      <c r="F2" s="8"/>
      <c r="G2" s="29" t="s">
        <v>37</v>
      </c>
      <c r="H2" s="12" t="s">
        <v>12</v>
      </c>
      <c r="I2" s="26"/>
      <c r="J2" s="3"/>
    </row>
    <row r="3" spans="2:10" ht="30" customHeight="1" x14ac:dyDescent="0.3">
      <c r="B3" s="45"/>
      <c r="C3" s="46">
        <f>Housing[[#Totals],[Projected
Cost]]+Transportation[[#Totals],[Projected
Cost]]+Insurance[[#Totals],[Projected
Cost]]+Food[[#Totals],[Projected
Cost]]</f>
        <v>0</v>
      </c>
      <c r="D3" s="47">
        <f>Housing[[#Totals],[Actual
Cost]]+Transportation[[#Totals],[Actual
Cost]]+Insurance[[#Totals],[Actual
Cost]]+Food[[#Totals],[Actual
Cost]]</f>
        <v>0</v>
      </c>
      <c r="E3" s="47">
        <f>Housing[[#Totals],[Difference]]+Transportation[[#Totals],[Difference]]+Insurance[[#Totals],[Difference]]+Food[[#Totals],[Difference]]</f>
        <v>0</v>
      </c>
      <c r="F3" s="3"/>
      <c r="G3" s="22" t="s">
        <v>1</v>
      </c>
      <c r="H3" s="30"/>
      <c r="I3" s="26"/>
      <c r="J3" s="3"/>
    </row>
    <row r="4" spans="2:10" ht="30" customHeight="1" x14ac:dyDescent="0.3">
      <c r="B4" s="43"/>
      <c r="C4" s="43"/>
      <c r="D4" s="43"/>
      <c r="E4" s="43"/>
      <c r="F4" s="7"/>
      <c r="G4" s="23" t="s">
        <v>2</v>
      </c>
      <c r="H4" s="30"/>
      <c r="I4" s="27"/>
      <c r="J4" s="1"/>
    </row>
    <row r="5" spans="2:10" ht="30" customHeight="1" x14ac:dyDescent="0.3">
      <c r="B5" s="11" t="s">
        <v>15</v>
      </c>
      <c r="C5" s="13" t="s">
        <v>10</v>
      </c>
      <c r="D5" s="13" t="s">
        <v>11</v>
      </c>
      <c r="E5" s="13" t="s">
        <v>0</v>
      </c>
      <c r="F5" s="7"/>
      <c r="G5" s="23" t="s">
        <v>3</v>
      </c>
      <c r="H5" s="30"/>
      <c r="I5" s="27"/>
      <c r="J5" s="1"/>
    </row>
    <row r="6" spans="2:10" ht="30" customHeight="1" x14ac:dyDescent="0.3">
      <c r="B6" s="9" t="s">
        <v>25</v>
      </c>
      <c r="C6" s="33"/>
      <c r="D6" s="33"/>
      <c r="E6" s="34">
        <f>Housing[Projected
Cost]-Housing[Actual
Cost]</f>
        <v>0</v>
      </c>
      <c r="F6" s="7"/>
      <c r="G6" s="28" t="s">
        <v>35</v>
      </c>
      <c r="H6" s="31"/>
      <c r="I6" s="27"/>
      <c r="J6" s="1"/>
    </row>
    <row r="7" spans="2:10" ht="30" customHeight="1" x14ac:dyDescent="0.3">
      <c r="B7" s="9" t="s">
        <v>23</v>
      </c>
      <c r="C7" s="33"/>
      <c r="D7" s="33"/>
      <c r="E7" s="34">
        <f>Housing[Projected
Cost]-Housing[Actual
Cost]</f>
        <v>0</v>
      </c>
      <c r="F7" s="1"/>
      <c r="I7" s="19"/>
      <c r="J7" s="2"/>
    </row>
    <row r="8" spans="2:10" ht="30" customHeight="1" x14ac:dyDescent="0.3">
      <c r="B8" s="9" t="s">
        <v>26</v>
      </c>
      <c r="C8" s="33"/>
      <c r="D8" s="33"/>
      <c r="E8" s="34">
        <f>Housing[Projected
Cost]-Housing[Actual
Cost]</f>
        <v>0</v>
      </c>
      <c r="F8" s="1"/>
      <c r="G8" s="12" t="s">
        <v>36</v>
      </c>
      <c r="H8" s="12" t="s">
        <v>12</v>
      </c>
      <c r="I8" s="27"/>
      <c r="J8" s="1"/>
    </row>
    <row r="9" spans="2:10" ht="30" customHeight="1" x14ac:dyDescent="0.3">
      <c r="B9" s="9" t="s">
        <v>22</v>
      </c>
      <c r="C9" s="33"/>
      <c r="D9" s="33"/>
      <c r="E9" s="34">
        <f>Housing[Projected
Cost]-Housing[Actual
Cost]</f>
        <v>0</v>
      </c>
      <c r="F9" s="7"/>
      <c r="G9" s="23" t="s">
        <v>1</v>
      </c>
      <c r="H9" s="36"/>
      <c r="I9" s="27"/>
      <c r="J9" s="1"/>
    </row>
    <row r="10" spans="2:10" ht="30" customHeight="1" x14ac:dyDescent="0.3">
      <c r="B10" s="9"/>
      <c r="C10" s="33"/>
      <c r="D10" s="33"/>
      <c r="E10" s="34">
        <f>Housing[Projected
Cost]-Housing[Actual
Cost]</f>
        <v>0</v>
      </c>
      <c r="F10" s="7"/>
      <c r="G10" s="23" t="s">
        <v>2</v>
      </c>
      <c r="H10" s="36"/>
      <c r="I10" s="27"/>
      <c r="J10" s="1"/>
    </row>
    <row r="11" spans="2:10" ht="30" customHeight="1" x14ac:dyDescent="0.3">
      <c r="B11" s="9"/>
      <c r="C11" s="33"/>
      <c r="D11" s="33"/>
      <c r="E11" s="34">
        <f>Housing[Projected
Cost]-Housing[Actual
Cost]</f>
        <v>0</v>
      </c>
      <c r="F11" s="7"/>
      <c r="G11" s="23" t="s">
        <v>3</v>
      </c>
      <c r="H11" s="36"/>
      <c r="I11" s="27"/>
      <c r="J11" s="1"/>
    </row>
    <row r="12" spans="2:10" ht="30" customHeight="1" x14ac:dyDescent="0.3">
      <c r="B12" s="9"/>
      <c r="C12" s="33"/>
      <c r="D12" s="33"/>
      <c r="E12" s="34">
        <f>Housing[Projected
Cost]-Housing[Actual
Cost]</f>
        <v>0</v>
      </c>
      <c r="F12" s="7"/>
      <c r="G12" s="28" t="s">
        <v>35</v>
      </c>
      <c r="H12" s="31"/>
      <c r="I12" s="27"/>
      <c r="J12" s="1"/>
    </row>
    <row r="13" spans="2:10" ht="30" customHeight="1" x14ac:dyDescent="0.3">
      <c r="B13" s="9"/>
      <c r="C13" s="33"/>
      <c r="D13" s="33"/>
      <c r="E13" s="34">
        <f>Housing[Projected
Cost]-Housing[Actual
Cost]</f>
        <v>0</v>
      </c>
      <c r="F13" s="1"/>
      <c r="G13" s="6"/>
      <c r="H13" s="6"/>
      <c r="I13"/>
      <c r="J13" s="1"/>
    </row>
    <row r="14" spans="2:10" ht="30" customHeight="1" thickBot="1" x14ac:dyDescent="0.35">
      <c r="B14" s="9"/>
      <c r="C14" s="33"/>
      <c r="D14" s="33"/>
      <c r="E14" s="34">
        <f>Housing[Projected
Cost]-Housing[Actual
Cost]</f>
        <v>0</v>
      </c>
      <c r="F14" s="1"/>
      <c r="G14" s="39" t="s">
        <v>14</v>
      </c>
      <c r="H14" s="42" t="s">
        <v>12</v>
      </c>
      <c r="I14" s="17"/>
      <c r="J14" s="1"/>
    </row>
    <row r="15" spans="2:10" ht="30" customHeight="1" x14ac:dyDescent="0.3">
      <c r="B15" s="9"/>
      <c r="C15" s="33"/>
      <c r="D15" s="33"/>
      <c r="E15" s="34">
        <f>Housing[Projected
Cost]-Housing[Actual
Cost]</f>
        <v>0</v>
      </c>
      <c r="F15" s="1"/>
      <c r="G15" s="40" t="s">
        <v>6</v>
      </c>
      <c r="H15" s="41">
        <f>SUM(H6-'2018-2019 Club Budget'!$C$3:$C$3)</f>
        <v>0</v>
      </c>
      <c r="I15" s="24"/>
      <c r="J15" s="1"/>
    </row>
    <row r="16" spans="2:10" ht="30" customHeight="1" x14ac:dyDescent="0.3">
      <c r="B16" s="10" t="s">
        <v>4</v>
      </c>
      <c r="C16" s="16">
        <f>SUBTOTAL(109,Housing[Projected
Cost])</f>
        <v>0</v>
      </c>
      <c r="D16" s="16">
        <f>SUBTOTAL(109,Housing[Actual
Cost])</f>
        <v>0</v>
      </c>
      <c r="E16" s="16">
        <f>SUBTOTAL(109,Housing[Difference])</f>
        <v>0</v>
      </c>
      <c r="F16" s="1"/>
      <c r="G16" s="32" t="s">
        <v>5</v>
      </c>
      <c r="H16" s="37">
        <f>SUM(H12-D3)</f>
        <v>0</v>
      </c>
      <c r="I16" s="24"/>
      <c r="J16" s="1"/>
    </row>
    <row r="17" spans="2:10" ht="30" customHeight="1" x14ac:dyDescent="0.3">
      <c r="B17" s="6"/>
      <c r="C17" s="6"/>
      <c r="D17" s="6"/>
      <c r="E17" s="6"/>
      <c r="F17" s="1"/>
      <c r="G17" s="32" t="s">
        <v>0</v>
      </c>
      <c r="H17" s="38">
        <f>SUM(H16-H15)</f>
        <v>0</v>
      </c>
      <c r="I17" s="24"/>
      <c r="J17" s="1"/>
    </row>
    <row r="18" spans="2:10" ht="30" customHeight="1" x14ac:dyDescent="0.3">
      <c r="B18" s="15" t="s">
        <v>16</v>
      </c>
      <c r="C18" s="13" t="s">
        <v>10</v>
      </c>
      <c r="D18" s="13" t="s">
        <v>11</v>
      </c>
      <c r="E18" s="13" t="s">
        <v>0</v>
      </c>
      <c r="F18" s="1"/>
      <c r="G18" s="6"/>
      <c r="H18" s="6"/>
    </row>
    <row r="19" spans="2:10" ht="30" customHeight="1" x14ac:dyDescent="0.3">
      <c r="B19" s="49" t="s">
        <v>18</v>
      </c>
      <c r="C19" s="35"/>
      <c r="D19" s="35"/>
      <c r="E19" s="35">
        <f>Transportation[Projected
Cost]-Transportation[Actual
Cost]</f>
        <v>0</v>
      </c>
      <c r="F19" s="1"/>
      <c r="I19"/>
    </row>
    <row r="20" spans="2:10" ht="30" customHeight="1" x14ac:dyDescent="0.3">
      <c r="B20" s="49" t="s">
        <v>17</v>
      </c>
      <c r="C20" s="35"/>
      <c r="D20" s="35"/>
      <c r="E20" s="35">
        <f>Transportation[Projected
Cost]-Transportation[Actual
Cost]</f>
        <v>0</v>
      </c>
      <c r="F20" s="1"/>
      <c r="I20"/>
    </row>
    <row r="21" spans="2:10" ht="30" customHeight="1" x14ac:dyDescent="0.3">
      <c r="B21" s="49" t="s">
        <v>32</v>
      </c>
      <c r="C21" s="35"/>
      <c r="D21" s="35"/>
      <c r="E21" s="35">
        <f>Transportation[Projected
Cost]-Transportation[Actual
Cost]</f>
        <v>0</v>
      </c>
      <c r="F21" s="1"/>
      <c r="I21"/>
    </row>
    <row r="22" spans="2:10" ht="30" customHeight="1" x14ac:dyDescent="0.3">
      <c r="B22" s="49"/>
      <c r="C22" s="35"/>
      <c r="D22" s="35"/>
      <c r="E22" s="35">
        <f>Transportation[Projected
Cost]-Transportation[Actual
Cost]</f>
        <v>0</v>
      </c>
      <c r="F22" s="1"/>
      <c r="I22"/>
    </row>
    <row r="23" spans="2:10" ht="30" customHeight="1" x14ac:dyDescent="0.3">
      <c r="B23" s="49"/>
      <c r="C23" s="35"/>
      <c r="D23" s="35"/>
      <c r="E23" s="35">
        <f>Transportation[Projected
Cost]-Transportation[Actual
Cost]</f>
        <v>0</v>
      </c>
      <c r="F23" s="1"/>
      <c r="I23"/>
    </row>
    <row r="24" spans="2:10" ht="30" customHeight="1" x14ac:dyDescent="0.3">
      <c r="B24" s="49"/>
      <c r="C24" s="35"/>
      <c r="D24" s="35"/>
      <c r="E24" s="35">
        <f>Transportation[Projected
Cost]-Transportation[Actual
Cost]</f>
        <v>0</v>
      </c>
      <c r="F24" s="1"/>
      <c r="I24"/>
    </row>
    <row r="25" spans="2:10" ht="30" customHeight="1" x14ac:dyDescent="0.3">
      <c r="B25" s="49"/>
      <c r="C25" s="35"/>
      <c r="D25" s="35"/>
      <c r="E25" s="35">
        <f>Transportation[Projected
Cost]-Transportation[Actual
Cost]</f>
        <v>0</v>
      </c>
      <c r="F25" s="1"/>
      <c r="I25"/>
    </row>
    <row r="26" spans="2:10" ht="30" customHeight="1" x14ac:dyDescent="0.3">
      <c r="B26" s="49"/>
      <c r="C26" s="35"/>
      <c r="D26" s="35"/>
      <c r="E26" s="35">
        <f>Transportation[Projected
Cost]-Transportation[Actual
Cost]</f>
        <v>0</v>
      </c>
      <c r="F26" s="1"/>
      <c r="I26"/>
    </row>
    <row r="27" spans="2:10" ht="30" customHeight="1" x14ac:dyDescent="0.3">
      <c r="B27" s="50"/>
      <c r="C27" s="35"/>
      <c r="D27" s="35"/>
      <c r="E27" s="35">
        <f>Transportation[Projected
Cost]-Transportation[Actual
Cost]</f>
        <v>0</v>
      </c>
      <c r="F27" s="1"/>
      <c r="I27"/>
    </row>
    <row r="28" spans="2:10" ht="30" customHeight="1" x14ac:dyDescent="0.3">
      <c r="B28" s="49"/>
      <c r="C28" s="35"/>
      <c r="D28" s="35"/>
      <c r="E28" s="35">
        <f>Transportation[Projected
Cost]-Transportation[Actual
Cost]</f>
        <v>0</v>
      </c>
      <c r="F28" s="1"/>
      <c r="I28"/>
    </row>
    <row r="29" spans="2:10" ht="30" customHeight="1" x14ac:dyDescent="0.3">
      <c r="B29" s="4" t="s">
        <v>4</v>
      </c>
      <c r="C29" s="21">
        <f>SUBTOTAL(109,Transportation[Projected
Cost])</f>
        <v>0</v>
      </c>
      <c r="D29" s="21">
        <f>SUBTOTAL(109,Transportation[Actual
Cost])</f>
        <v>0</v>
      </c>
      <c r="E29" s="21">
        <f>SUBTOTAL(109,Transportation[Difference])</f>
        <v>0</v>
      </c>
      <c r="F29" s="1"/>
      <c r="I29"/>
    </row>
    <row r="30" spans="2:10" ht="30" customHeight="1" x14ac:dyDescent="0.3">
      <c r="B30" s="6"/>
      <c r="C30" s="6"/>
      <c r="D30" s="6"/>
      <c r="E30" s="6"/>
      <c r="F30" s="1"/>
      <c r="I30"/>
    </row>
    <row r="31" spans="2:10" ht="30" customHeight="1" x14ac:dyDescent="0.3">
      <c r="B31" s="14" t="s">
        <v>19</v>
      </c>
      <c r="C31" s="13" t="s">
        <v>10</v>
      </c>
      <c r="D31" s="13" t="s">
        <v>11</v>
      </c>
      <c r="E31" s="13" t="s">
        <v>0</v>
      </c>
      <c r="F31" s="1"/>
      <c r="I31"/>
    </row>
    <row r="32" spans="2:10" ht="30" customHeight="1" x14ac:dyDescent="0.3">
      <c r="B32" s="49" t="s">
        <v>31</v>
      </c>
      <c r="C32" s="35"/>
      <c r="D32" s="35"/>
      <c r="E32" s="35">
        <f>Insurance[Projected
Cost]-Insurance[Actual
Cost]</f>
        <v>0</v>
      </c>
      <c r="F32" s="1"/>
      <c r="I32"/>
    </row>
    <row r="33" spans="2:9" ht="30" customHeight="1" x14ac:dyDescent="0.3">
      <c r="B33" s="49" t="s">
        <v>30</v>
      </c>
      <c r="C33" s="35"/>
      <c r="D33" s="35"/>
      <c r="E33" s="35">
        <f>Insurance[Projected
Cost]-Insurance[Actual
Cost]</f>
        <v>0</v>
      </c>
      <c r="F33" s="1"/>
      <c r="I33"/>
    </row>
    <row r="34" spans="2:9" ht="30" customHeight="1" x14ac:dyDescent="0.3">
      <c r="B34" s="49" t="s">
        <v>29</v>
      </c>
      <c r="C34" s="35"/>
      <c r="D34" s="35"/>
      <c r="E34" s="35">
        <f>Insurance[Projected
Cost]-Insurance[Actual
Cost]</f>
        <v>0</v>
      </c>
      <c r="F34" s="1"/>
      <c r="I34"/>
    </row>
    <row r="35" spans="2:9" ht="30" customHeight="1" x14ac:dyDescent="0.3">
      <c r="B35" s="49" t="s">
        <v>28</v>
      </c>
      <c r="C35" s="35"/>
      <c r="D35" s="35"/>
      <c r="E35" s="35">
        <f>Insurance[Projected
Cost]-Insurance[Actual
Cost]</f>
        <v>0</v>
      </c>
      <c r="F35" s="1"/>
      <c r="I35"/>
    </row>
    <row r="36" spans="2:9" ht="30" customHeight="1" x14ac:dyDescent="0.3">
      <c r="B36" s="49"/>
      <c r="C36" s="35"/>
      <c r="D36" s="35"/>
      <c r="E36" s="35">
        <f>Insurance[Projected
Cost]-Insurance[Actual
Cost]</f>
        <v>0</v>
      </c>
      <c r="F36" s="1"/>
      <c r="I36"/>
    </row>
    <row r="37" spans="2:9" ht="30" customHeight="1" x14ac:dyDescent="0.3">
      <c r="B37" s="49"/>
      <c r="C37" s="35"/>
      <c r="D37" s="35"/>
      <c r="E37" s="35">
        <f>Insurance[Projected
Cost]-Insurance[Actual
Cost]</f>
        <v>0</v>
      </c>
      <c r="F37" s="1"/>
      <c r="I37"/>
    </row>
    <row r="38" spans="2:9" ht="30" customHeight="1" x14ac:dyDescent="0.3">
      <c r="B38" s="49"/>
      <c r="C38" s="35"/>
      <c r="D38" s="35"/>
      <c r="E38" s="35">
        <f>Insurance[Projected
Cost]-Insurance[Actual
Cost]</f>
        <v>0</v>
      </c>
      <c r="F38" s="1"/>
      <c r="I38"/>
    </row>
    <row r="39" spans="2:9" ht="30" customHeight="1" x14ac:dyDescent="0.3">
      <c r="B39" s="49"/>
      <c r="C39" s="35"/>
      <c r="D39" s="35"/>
      <c r="E39" s="35">
        <f>Insurance[Projected
Cost]-Insurance[Actual
Cost]</f>
        <v>0</v>
      </c>
      <c r="F39" s="1"/>
      <c r="I39"/>
    </row>
    <row r="40" spans="2:9" ht="30" customHeight="1" x14ac:dyDescent="0.3">
      <c r="B40" s="49"/>
      <c r="C40" s="35"/>
      <c r="D40" s="35"/>
      <c r="E40" s="35">
        <f>Insurance[Projected
Cost]-Insurance[Actual
Cost]</f>
        <v>0</v>
      </c>
      <c r="F40" s="1"/>
      <c r="I40"/>
    </row>
    <row r="41" spans="2:9" ht="30" customHeight="1" x14ac:dyDescent="0.3">
      <c r="B41" s="49"/>
      <c r="C41" s="35"/>
      <c r="D41" s="35"/>
      <c r="E41" s="35">
        <f>Insurance[Projected
Cost]-Insurance[Actual
Cost]</f>
        <v>0</v>
      </c>
      <c r="F41" s="1"/>
      <c r="I41"/>
    </row>
    <row r="42" spans="2:9" ht="30" customHeight="1" x14ac:dyDescent="0.3">
      <c r="B42" s="4" t="s">
        <v>4</v>
      </c>
      <c r="C42" s="21">
        <f>SUBTOTAL(109,Insurance[Projected
Cost])</f>
        <v>0</v>
      </c>
      <c r="D42" s="21">
        <f>SUBTOTAL(109,Insurance[Actual
Cost])</f>
        <v>0</v>
      </c>
      <c r="E42" s="21">
        <f>SUBTOTAL(109,Insurance[Difference])</f>
        <v>0</v>
      </c>
      <c r="F42" s="1"/>
      <c r="I42"/>
    </row>
    <row r="43" spans="2:9" ht="30" customHeight="1" x14ac:dyDescent="0.3">
      <c r="B43" s="6"/>
      <c r="C43" s="6"/>
      <c r="D43" s="6"/>
      <c r="E43" s="6"/>
      <c r="F43" s="1"/>
      <c r="I43"/>
    </row>
    <row r="44" spans="2:9" ht="30" customHeight="1" x14ac:dyDescent="0.3">
      <c r="B44" s="14" t="s">
        <v>20</v>
      </c>
      <c r="C44" s="13" t="s">
        <v>10</v>
      </c>
      <c r="D44" s="13" t="s">
        <v>11</v>
      </c>
      <c r="E44" s="13" t="s">
        <v>0</v>
      </c>
      <c r="F44" s="1"/>
      <c r="I44"/>
    </row>
    <row r="45" spans="2:9" ht="30" customHeight="1" x14ac:dyDescent="0.3">
      <c r="B45" s="49" t="s">
        <v>21</v>
      </c>
      <c r="C45" s="35"/>
      <c r="D45" s="35"/>
      <c r="E45" s="35">
        <f>Food[Projected
Cost]-Food[Actual
Cost]</f>
        <v>0</v>
      </c>
      <c r="F45" s="1"/>
      <c r="I45"/>
    </row>
    <row r="46" spans="2:9" ht="30" customHeight="1" x14ac:dyDescent="0.3">
      <c r="B46" s="49" t="s">
        <v>34</v>
      </c>
      <c r="C46" s="35"/>
      <c r="D46" s="35"/>
      <c r="E46" s="35">
        <f>Food[Projected
Cost]-Food[Actual
Cost]</f>
        <v>0</v>
      </c>
      <c r="F46" s="1"/>
      <c r="I46"/>
    </row>
    <row r="47" spans="2:9" ht="30" customHeight="1" x14ac:dyDescent="0.3">
      <c r="B47" s="49" t="s">
        <v>33</v>
      </c>
      <c r="C47" s="35"/>
      <c r="D47" s="35"/>
      <c r="E47" s="35">
        <f>Food[Projected
Cost]-Food[Actual
Cost]</f>
        <v>0</v>
      </c>
      <c r="F47" s="1"/>
      <c r="I47"/>
    </row>
    <row r="48" spans="2:9" ht="30" customHeight="1" x14ac:dyDescent="0.3">
      <c r="B48" s="49" t="s">
        <v>27</v>
      </c>
      <c r="C48" s="35"/>
      <c r="D48" s="35"/>
      <c r="E48" s="35">
        <f>Food[Projected
Cost]-Food[Actual
Cost]</f>
        <v>0</v>
      </c>
      <c r="F48" s="1"/>
      <c r="I48"/>
    </row>
    <row r="49" spans="2:9" ht="30" customHeight="1" x14ac:dyDescent="0.3">
      <c r="B49" s="49"/>
      <c r="C49" s="35"/>
      <c r="D49" s="35"/>
      <c r="E49" s="35">
        <f>Food[Projected
Cost]-Food[Actual
Cost]</f>
        <v>0</v>
      </c>
      <c r="F49" s="1"/>
      <c r="I49"/>
    </row>
    <row r="50" spans="2:9" ht="30" customHeight="1" x14ac:dyDescent="0.3">
      <c r="B50" s="49"/>
      <c r="C50" s="35"/>
      <c r="D50" s="35"/>
      <c r="E50" s="35">
        <f>Food[Projected
Cost]-Food[Actual
Cost]</f>
        <v>0</v>
      </c>
      <c r="F50" s="1"/>
      <c r="I50"/>
    </row>
    <row r="51" spans="2:9" ht="30" customHeight="1" x14ac:dyDescent="0.3">
      <c r="B51" s="49"/>
      <c r="C51" s="35"/>
      <c r="D51" s="35"/>
      <c r="E51" s="35">
        <f>Food[Projected
Cost]-Food[Actual
Cost]</f>
        <v>0</v>
      </c>
      <c r="F51" s="1"/>
      <c r="I51"/>
    </row>
    <row r="52" spans="2:9" ht="30" customHeight="1" x14ac:dyDescent="0.3">
      <c r="B52" s="49"/>
      <c r="C52" s="35"/>
      <c r="D52" s="35"/>
      <c r="E52" s="35">
        <f>Food[Projected
Cost]-Food[Actual
Cost]</f>
        <v>0</v>
      </c>
      <c r="F52" s="1"/>
      <c r="I52"/>
    </row>
    <row r="53" spans="2:9" ht="30" customHeight="1" x14ac:dyDescent="0.3">
      <c r="B53" s="49"/>
      <c r="C53" s="35"/>
      <c r="D53" s="35"/>
      <c r="E53" s="35">
        <f>Food[Projected
Cost]-Food[Actual
Cost]</f>
        <v>0</v>
      </c>
      <c r="F53" s="1"/>
      <c r="I53"/>
    </row>
    <row r="54" spans="2:9" ht="30" customHeight="1" x14ac:dyDescent="0.3">
      <c r="B54" s="49"/>
      <c r="C54" s="35"/>
      <c r="D54" s="35"/>
      <c r="E54" s="35">
        <f>Food[Projected
Cost]-Food[Actual
Cost]</f>
        <v>0</v>
      </c>
      <c r="F54" s="1"/>
      <c r="I54"/>
    </row>
    <row r="55" spans="2:9" ht="30" customHeight="1" x14ac:dyDescent="0.3">
      <c r="B55" s="4" t="s">
        <v>4</v>
      </c>
      <c r="C55" s="21">
        <f>SUBTOTAL(109,Food[Projected
Cost])</f>
        <v>0</v>
      </c>
      <c r="D55" s="21">
        <f>SUBTOTAL(109,Food[Actual
Cost])</f>
        <v>0</v>
      </c>
      <c r="E55" s="21">
        <f>SUBTOTAL(109,Food[Difference])</f>
        <v>0</v>
      </c>
      <c r="F55" s="1"/>
      <c r="I55"/>
    </row>
    <row r="56" spans="2:9" ht="30" customHeight="1" x14ac:dyDescent="0.3">
      <c r="B56" s="6"/>
      <c r="C56" s="6"/>
      <c r="D56" s="6"/>
      <c r="E56" s="6"/>
      <c r="F56" s="1"/>
      <c r="I56"/>
    </row>
    <row r="57" spans="2:9" ht="30" customHeight="1" x14ac:dyDescent="0.3">
      <c r="B57" s="1"/>
      <c r="I57"/>
    </row>
    <row r="58" spans="2:9" ht="30" customHeight="1" x14ac:dyDescent="0.3">
      <c r="B58" s="1"/>
      <c r="I58"/>
    </row>
    <row r="59" spans="2:9" ht="30" customHeight="1" x14ac:dyDescent="0.3">
      <c r="B59" s="1"/>
      <c r="I59"/>
    </row>
    <row r="60" spans="2:9" ht="30" customHeight="1" x14ac:dyDescent="0.3">
      <c r="B60" s="1"/>
      <c r="I60"/>
    </row>
    <row r="61" spans="2:9" ht="30" customHeight="1" x14ac:dyDescent="0.3">
      <c r="B61" s="1"/>
      <c r="I61"/>
    </row>
    <row r="62" spans="2:9" ht="30" customHeight="1" x14ac:dyDescent="0.3">
      <c r="B62" s="1"/>
      <c r="I62"/>
    </row>
    <row r="63" spans="2:9" ht="30" customHeight="1" x14ac:dyDescent="0.3">
      <c r="B63" s="1"/>
      <c r="I63"/>
    </row>
    <row r="64" spans="2:9" ht="30" customHeight="1" x14ac:dyDescent="0.3">
      <c r="B64" s="1"/>
      <c r="I64"/>
    </row>
    <row r="65" spans="2:9" ht="30" customHeight="1" x14ac:dyDescent="0.3">
      <c r="B65" s="1"/>
      <c r="I65"/>
    </row>
    <row r="66" spans="2:9" ht="30" customHeight="1" x14ac:dyDescent="0.3">
      <c r="B66" s="1"/>
      <c r="I66"/>
    </row>
    <row r="67" spans="2:9" ht="30" customHeight="1" x14ac:dyDescent="0.3">
      <c r="B67" s="1"/>
      <c r="I67"/>
    </row>
    <row r="68" spans="2:9" ht="30" customHeight="1" x14ac:dyDescent="0.3">
      <c r="B68" s="1"/>
      <c r="E68" s="20"/>
      <c r="I68"/>
    </row>
    <row r="69" spans="2:9" ht="30" customHeight="1" x14ac:dyDescent="0.3">
      <c r="E69" s="20"/>
      <c r="I69"/>
    </row>
    <row r="70" spans="2:9" ht="30" customHeight="1" x14ac:dyDescent="0.3">
      <c r="E70" s="20"/>
      <c r="I70"/>
    </row>
    <row r="71" spans="2:9" ht="30" customHeight="1" x14ac:dyDescent="0.3">
      <c r="E71" s="20"/>
      <c r="I71"/>
    </row>
    <row r="72" spans="2:9" ht="30" customHeight="1" x14ac:dyDescent="0.3">
      <c r="E72" s="20"/>
      <c r="I72"/>
    </row>
    <row r="73" spans="2:9" ht="30" customHeight="1" x14ac:dyDescent="0.3">
      <c r="E73" s="20"/>
      <c r="I73"/>
    </row>
    <row r="74" spans="2:9" ht="30" customHeight="1" x14ac:dyDescent="0.3">
      <c r="E74" s="20"/>
      <c r="I74"/>
    </row>
    <row r="75" spans="2:9" ht="30" customHeight="1" x14ac:dyDescent="0.3">
      <c r="E75" s="20"/>
      <c r="I75"/>
    </row>
    <row r="76" spans="2:9" ht="30" customHeight="1" x14ac:dyDescent="0.3">
      <c r="E76" s="20"/>
      <c r="I76"/>
    </row>
    <row r="77" spans="2:9" ht="30" customHeight="1" x14ac:dyDescent="0.3">
      <c r="E77" s="20"/>
      <c r="I77"/>
    </row>
    <row r="78" spans="2:9" ht="30" customHeight="1" x14ac:dyDescent="0.3">
      <c r="E78" s="20"/>
      <c r="I78"/>
    </row>
    <row r="79" spans="2:9" ht="30" customHeight="1" x14ac:dyDescent="0.3">
      <c r="E79" s="20"/>
      <c r="I79"/>
    </row>
    <row r="80" spans="2:9" ht="30" customHeight="1" x14ac:dyDescent="0.3">
      <c r="E80" s="20"/>
      <c r="I80"/>
    </row>
    <row r="81" spans="5:9" ht="30" customHeight="1" x14ac:dyDescent="0.3">
      <c r="E81" s="20"/>
      <c r="I81"/>
    </row>
  </sheetData>
  <phoneticPr fontId="1" type="noConversion"/>
  <conditionalFormatting sqref="H17 E6:E15 E19:E28 E32:E41 E45:E54">
    <cfRule type="iconSet" priority="4">
      <iconSet iconSet="3Arrows">
        <cfvo type="percentile" val="0"/>
        <cfvo type="num" val="-50"/>
        <cfvo type="num" val="50"/>
      </iconSet>
    </cfRule>
  </conditionalFormatting>
  <conditionalFormatting sqref="D3:J3 B1 I1:J1 B3:B4 F4:J4 B2:J2 B5:J12 B17 B30 B43 G18 I18:J18 B13:G13 I13:J13 F17:J17 B14:J16 B18:E29 B31:E42 B44:E55 F18:F56 B56:B68">
    <cfRule type="cellIs" dxfId="23" priority="2" operator="lessThan">
      <formula>0</formula>
    </cfRule>
  </conditionalFormatting>
  <conditionalFormatting sqref="C3">
    <cfRule type="cellIs" dxfId="22" priority="1" operator="lessThan">
      <formula>0</formula>
    </cfRule>
  </conditionalFormatting>
  <dataValidations count="23">
    <dataValidation allowBlank="1" showInputMessage="1" showErrorMessage="1" prompt="Create a Family Budget Planner in this worksheet. Enter details in tables. Total Projected and Actual Costs, Projected and Actual Balance, and Difference are auto calculated" sqref="A1"/>
    <dataValidation allowBlank="1" showInputMessage="1" showErrorMessage="1" prompt="Title of this worksheet is in this cell. Summary is in table below. Sample expense categories are in separate tables starting in B5. Enter income amounts starting in cell G2" sqref="B1"/>
    <dataValidation allowBlank="1" showInputMessage="1" showErrorMessage="1" prompt="Total Projected Cost is auto calculated in cell below" sqref="C2"/>
    <dataValidation allowBlank="1" showInputMessage="1" showErrorMessage="1" prompt="Total Actual Cost is auto calculated in cell below" sqref="D2"/>
    <dataValidation allowBlank="1" showInputMessage="1" showErrorMessage="1" prompt="Total Difference is auto calculated in cell below" sqref="E2"/>
    <dataValidation allowBlank="1" showInputMessage="1" showErrorMessage="1" prompt="Enter details in Housing table below, in Transportation table starting in cell B19, and in Projected Monthly Income table starting in cell G2" sqref="B4"/>
    <dataValidation allowBlank="1" showInputMessage="1" showErrorMessage="1" prompt="Enter Projected Monthly Income Source in this column under this heading" sqref="G2"/>
    <dataValidation allowBlank="1" showInputMessage="1" showErrorMessage="1" prompt="Enter Amount in this column under this heading" sqref="H8 H2"/>
    <dataValidation allowBlank="1" showInputMessage="1" showErrorMessage="1" prompt="Enter details in Actual Monthly Income table below" sqref="G7"/>
    <dataValidation allowBlank="1" showInputMessage="1" showErrorMessage="1" prompt="Enter Actual Monthly Income Source in this column under this heading" sqref="G8"/>
    <dataValidation allowBlank="1" showInputMessage="1" showErrorMessage="1" prompt="Balance table below is auto updated" sqref="G13"/>
    <dataValidation allowBlank="1" showInputMessage="1" showErrorMessage="1" prompt="Balance is in this column under this heading" sqref="G14"/>
    <dataValidation allowBlank="1" showInputMessage="1" showErrorMessage="1" prompt="Amount is auto calculated, and icons are updated at left in this column under this heading" sqref="H14"/>
    <dataValidation allowBlank="1" showInputMessage="1" showErrorMessage="1" prompt="Sample expense category is in this cell. Sample expenses related to the sample category are in this column under this heading. Use heading filters to find specific entries" sqref="B5 B18 B31 B44"/>
    <dataValidation allowBlank="1" showInputMessage="1" showErrorMessage="1" prompt="Enter Projected Cost in this column under this heading" sqref="C5 C18 C31 C44"/>
    <dataValidation allowBlank="1" showInputMessage="1" showErrorMessage="1" prompt="Enter Actual Cost in this column under this heading" sqref="D5 D18 D31 D44"/>
    <dataValidation allowBlank="1" showInputMessage="1" showErrorMessage="1" prompt="Enter details in Transportation table below and in Insurance table starting in cell B30" sqref="B17"/>
    <dataValidation allowBlank="1" showInputMessage="1" showErrorMessage="1" prompt="Enter details in Insurance table below and in Food table starting in cell B37" sqref="B30"/>
    <dataValidation allowBlank="1" showInputMessage="1" showErrorMessage="1" prompt="Enter details in Food table below and in Children table starting in cell B43" sqref="B43"/>
    <dataValidation allowBlank="1" showInputMessage="1" showErrorMessage="1" prompt="Enter details in Children table below and in Legal table starting in cell B55" sqref="B56"/>
    <dataValidation allowBlank="1" showInputMessage="1" showErrorMessage="1" prompt="Enter details in Loans table below and in Entertainment table starting in cell G28" sqref="G18"/>
    <dataValidation allowBlank="1" showInputMessage="1" showErrorMessage="1" prompt="Total Projected, Actual, and Difference is auto calculated in this table" sqref="B2"/>
    <dataValidation allowBlank="1" showInputMessage="1" showErrorMessage="1" prompt="Difference is auto calculated in this column under this heading" sqref="E5 E18 E31 E44"/>
  </dataValidations>
  <printOptions horizontalCentered="1"/>
  <pageMargins left="0.25" right="0.25" top="0.5" bottom="0.5" header="0.5" footer="0.5"/>
  <pageSetup scale="60" orientation="portrait" r:id="rId1"/>
  <headerFooter differentFirst="1" alignWithMargins="0">
    <oddFooter>Page &amp;P of &amp;N</oddFooter>
  </headerFooter>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p F 3 F T J l 1 A l W n A A A A + A A A A B I A H A B D b 2 5 m a W c v U G F j a 2 F n Z S 5 4 b W w g o h g A K K A U A A A A A A A A A A A A A A A A A A A A A A A A A A A A h Y 9 N D o I w G E S v Q r q n P x i U k I + y c C u J C d G 4 b W q F R i i G F s v d X H g k r y C J o u 5 c z u R N 8 u Z x u 0 M + t k 1 w V b 3 V n c k Q w x Q F y s j u q E 2 V o c G d w g T l H L Z C n k W l g g k 2 N h 2 t z l D t 3 C U l x H u P / Q J 3 f U U i S h k 5 F J t S 1 q o V o T b W C S M V + q y O / 1 e I w / 4 l w y M c r 3 B M l w l m C Q M y 1 1 B o 8 0 W i y R h T I D 8 l r I f G D b 3 i y o S 7 E s g c g b x f 8 C d Q S w M E F A A C A A g A p F 3 F 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R d x U w o i k e 4 D g A A A B E A A A A T A B w A R m 9 y b X V s Y X M v U 2 V j d G l v b j E u b S C i G A A o o B Q A A A A A A A A A A A A A A A A A A A A A A A A A A A A r T k 0 u y c z P U w i G 0 I b W A F B L A Q I t A B Q A A g A I A K R d x U y Z d Q J V p w A A A P g A A A A S A A A A A A A A A A A A A A A A A A A A A A B D b 2 5 m a W c v U G F j a 2 F n Z S 5 4 b W x Q S w E C L Q A U A A I A C A C k X c V M D 8 r p q 6 Q A A A D p A A A A E w A A A A A A A A A A A A A A A A D z A A A A W 0 N v b n R l b n R f V H l w Z X N d L n h t b F B L A Q I t A B Q A A g A I A K R d x U 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w 9 1 g I 9 X 6 7 R 4 i P N c Z F A m 3 4 A A A A A A I A A A A A A A N m A A D A A A A A E A A A A J U D 3 a Q 2 S Z e f z 2 Q c 2 i X b X e Y A A A A A B I A A A K A A A A A Q A A A A 0 + G 1 5 6 1 x k c G d W j V 3 i I G l P l A A A A B J x q o 1 4 h V Z o T A b 0 R X T b L i L q l 0 A g k m 1 U Y l a x 0 O n C s 3 + G / I q 4 M S 3 P m 0 T H L k i 3 6 Z M F + h C 6 Y b t e e U o 5 Q g l I u + 3 2 v i 3 1 c 8 O l 4 x L k c F u y A p b l U 1 q u B Q A A A D n V F n 6 5 R H Y h a z m o z 8 A m y 6 C A 8 J U L w = = < / D a t a M a s h u p > 
</file>

<file path=customXml/itemProps1.xml><?xml version="1.0" encoding="utf-8"?>
<ds:datastoreItem xmlns:ds="http://schemas.openxmlformats.org/officeDocument/2006/customXml" ds:itemID="{BDEC8AF0-FC90-44FB-AF23-BFFB35D828A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2018-2019 Club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Sauls, Jeff</dc:creator>
  <cp:lastModifiedBy>Sauls, Jeff</cp:lastModifiedBy>
  <dcterms:created xsi:type="dcterms:W3CDTF">2018-04-23T08:03:42Z</dcterms:created>
  <dcterms:modified xsi:type="dcterms:W3CDTF">2018-06-05T16:46:00Z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2018-04-23T08:03:47.2499662Z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